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alkulator HPP" sheetId="1" state="visible" r:id="rId3"/>
    <sheet name="Analisis Bulanan" sheetId="2" state="visible" r:id="rId4"/>
    <sheet name="Perbandingan Menu" sheetId="3" state="visible" r:id="rId5"/>
    <sheet name="Simulasi Harga Jual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<sst xmlns="http://schemas.openxmlformats.org/spreadsheetml/2006/main" count="132" uniqueCount="122">
  <si>
    <t xml:space="preserve">KALKULATOR HPP MAKANAN</t>
  </si>
  <si>
    <t xml:space="preserve">Harga Pokok Produksi per Porsi &amp; per Hari</t>
  </si>
  <si>
    <t xml:space="preserve">INFORMASI USAHA</t>
  </si>
  <si>
    <t xml:space="preserve">PANDUAN PENGISIAN</t>
  </si>
  <si>
    <t xml:space="preserve">Nama Usaha</t>
  </si>
  <si>
    <t xml:space="preserve">1. Isi kolom berwarna kuning (input)</t>
  </si>
  <si>
    <t xml:space="preserve">Jenis Produk</t>
  </si>
  <si>
    <t xml:space="preserve">2. Kolom D terisi otomatis</t>
  </si>
  <si>
    <t xml:space="preserve">Tanggal</t>
  </si>
  <si>
    <t xml:space="preserve">3. Sesuaikan nama bahan sesuai produk Anda</t>
  </si>
  <si>
    <t xml:space="preserve">1. BIAYA BAHAN BAKU</t>
  </si>
  <si>
    <t xml:space="preserve">STANDAR FOOD COST %</t>
  </si>
  <si>
    <t xml:space="preserve">Nama Bahan</t>
  </si>
  <si>
    <t xml:space="preserve">Harga Satuan (Rp)</t>
  </si>
  <si>
    <t xml:space="preserve">Jumlah Pakai (Rp)</t>
  </si>
  <si>
    <t xml:space="preserve">Fine dining / kafe       : 28–32%</t>
  </si>
  <si>
    <t xml:space="preserve">Bahan utama (mis: ayam 1 kg)</t>
  </si>
  <si>
    <t xml:space="preserve">Warung / restoran kasual : 30–35%</t>
  </si>
  <si>
    <t xml:space="preserve">Bahan pendukung (mis: minyak goreng)</t>
  </si>
  <si>
    <t xml:space="preserve">Fast food / kedai         : 25–30%</t>
  </si>
  <si>
    <t xml:space="preserve">Bumbu &amp; rempah</t>
  </si>
  <si>
    <t xml:space="preserve">Minuman / kopi           : 20–28%</t>
  </si>
  <si>
    <t xml:space="preserve">Kemasan / wadah</t>
  </si>
  <si>
    <t xml:space="preserve">Bahan tambahan 1</t>
  </si>
  <si>
    <t xml:space="preserve">RUMUS KUNCI</t>
  </si>
  <si>
    <t xml:space="preserve">Bahan tambahan 2</t>
  </si>
  <si>
    <t xml:space="preserve">HPP per porsi = Total HPP ÷ Jumlah porsi</t>
  </si>
  <si>
    <t xml:space="preserve">Bahan tambahan 3</t>
  </si>
  <si>
    <t xml:space="preserve">Harga jual = HPP ÷ (1 – Margin %)</t>
  </si>
  <si>
    <t xml:space="preserve">Total Bahan Baku</t>
  </si>
  <si>
    <t xml:space="preserve">Food cost % = HPP Bahan ÷ Total HPP</t>
  </si>
  <si>
    <t xml:space="preserve">2. BIAYA TENAGA KERJA LANGSUNG</t>
  </si>
  <si>
    <t xml:space="preserve">Pos Biaya</t>
  </si>
  <si>
    <t xml:space="preserve">Biaya per Hari (Rp)</t>
  </si>
  <si>
    <t xml:space="preserve">Jumlah (Rp)</t>
  </si>
  <si>
    <t xml:space="preserve">Gaji / upah koki</t>
  </si>
  <si>
    <t xml:space="preserve">Upah asisten dapur</t>
  </si>
  <si>
    <t xml:space="preserve">Upah kasir / pramusaji</t>
  </si>
  <si>
    <t xml:space="preserve">Total Tenaga Kerja</t>
  </si>
  <si>
    <t xml:space="preserve">3. BIAYA OVERHEAD</t>
  </si>
  <si>
    <t xml:space="preserve">Gas / LPG</t>
  </si>
  <si>
    <t xml:space="preserve">Listrik</t>
  </si>
  <si>
    <t xml:space="preserve">Air</t>
  </si>
  <si>
    <t xml:space="preserve">Sewa dapur (proporsi harian)</t>
  </si>
  <si>
    <t xml:space="preserve">Penyusutan peralatan</t>
  </si>
  <si>
    <t xml:space="preserve">Biaya lain-lain</t>
  </si>
  <si>
    <t xml:space="preserve">Total Overhead</t>
  </si>
  <si>
    <t xml:space="preserve">RINGKASAN HPP</t>
  </si>
  <si>
    <t xml:space="preserve">TOTAL HPP HARIAN</t>
  </si>
  <si>
    <t xml:space="preserve">PERHITUNGAN HPP PER PORSI &amp; HARGA JUAL</t>
  </si>
  <si>
    <t xml:space="preserve">Jumlah Porsi Diproduksi / Hari</t>
  </si>
  <si>
    <t xml:space="preserve">Target Margin Keuntungan (%)</t>
  </si>
  <si>
    <t xml:space="preserve">HPP per Porsi</t>
  </si>
  <si>
    <t xml:space="preserve">Harga Jual Minimal (Mark-up)</t>
  </si>
  <si>
    <t xml:space="preserve">Laba per Porsi</t>
  </si>
  <si>
    <t xml:space="preserve">Estimasi Laba Harian</t>
  </si>
  <si>
    <t xml:space="preserve">Food Cost Percentage</t>
  </si>
  <si>
    <t xml:space="preserve">LEGENDA WARNA</t>
  </si>
  <si>
    <t xml:space="preserve">Sel input — isi angka di sini</t>
  </si>
  <si>
    <t xml:space="preserve">Rumus otomatis — jangan diubah</t>
  </si>
  <si>
    <t xml:space="preserve">Hasil perhitungan</t>
  </si>
  <si>
    <t xml:space="preserve">ANALISIS HPP BULANAN</t>
  </si>
  <si>
    <t xml:space="preserve">Masukkan data aktual setiap bulan untuk melihat tren HPP dan margin</t>
  </si>
  <si>
    <t xml:space="preserve">Pos Biaya / Indikator</t>
  </si>
  <si>
    <t xml:space="preserve">Jan</t>
  </si>
  <si>
    <t xml:space="preserve">Feb</t>
  </si>
  <si>
    <t xml:space="preserve">Mar</t>
  </si>
  <si>
    <t xml:space="preserve">Apr</t>
  </si>
  <si>
    <t xml:space="preserve">Mei</t>
  </si>
  <si>
    <t xml:space="preserve">Jun</t>
  </si>
  <si>
    <t xml:space="preserve">Jul</t>
  </si>
  <si>
    <t xml:space="preserve">Agu</t>
  </si>
  <si>
    <t xml:space="preserve">Sep</t>
  </si>
  <si>
    <t xml:space="preserve">Okt</t>
  </si>
  <si>
    <t xml:space="preserve">Nov</t>
  </si>
  <si>
    <t xml:space="preserve">Des</t>
  </si>
  <si>
    <t xml:space="preserve">Rata-rata</t>
  </si>
  <si>
    <t xml:space="preserve">Total Penjualan (Rp)</t>
  </si>
  <si>
    <t xml:space="preserve">HPP Bahan Baku (Rp)</t>
  </si>
  <si>
    <t xml:space="preserve">HPP Tenaga Kerja (Rp)</t>
  </si>
  <si>
    <t xml:space="preserve">HPP Overhead (Rp)</t>
  </si>
  <si>
    <t xml:space="preserve">Total HPP (Rp)</t>
  </si>
  <si>
    <t xml:space="preserve">Gross Profit (Rp)</t>
  </si>
  <si>
    <t xml:space="preserve">Gross Margin (%)</t>
  </si>
  <si>
    <t xml:space="preserve">Food Cost % (Bahan/HPP)</t>
  </si>
  <si>
    <t xml:space="preserve">Jumlah Porsi Terjual</t>
  </si>
  <si>
    <t xml:space="preserve">HPP per Porsi (Rp)</t>
  </si>
  <si>
    <t xml:space="preserve">Harga Jual Rata-rata (Rp)</t>
  </si>
  <si>
    <t xml:space="preserve">Laba per Porsi (Rp)</t>
  </si>
  <si>
    <t xml:space="preserve">Net Margin (%)</t>
  </si>
  <si>
    <t xml:space="preserve">PERBANDINGAN HPP ANTAR MENU</t>
  </si>
  <si>
    <t xml:space="preserve">Bandingkan hingga 10 menu sekaligus — identifikasi menu mana yang paling menguntungkan</t>
  </si>
  <si>
    <t xml:space="preserve">Nama Menu</t>
  </si>
  <si>
    <t xml:space="preserve">HPP Bahan (Rp)</t>
  </si>
  <si>
    <t xml:space="preserve">Total HPP/Porsi (Rp)</t>
  </si>
  <si>
    <t xml:space="preserve">Harga Jual (Rp)</t>
  </si>
  <si>
    <t xml:space="preserve">Laba/Porsi (Rp)</t>
  </si>
  <si>
    <t xml:space="preserve">Margin (%)</t>
  </si>
  <si>
    <t xml:space="preserve">Status</t>
  </si>
  <si>
    <t xml:space="preserve">Ayam Geprek</t>
  </si>
  <si>
    <t xml:space="preserve">Mie Ayam</t>
  </si>
  <si>
    <t xml:space="preserve">Nasi Goreng</t>
  </si>
  <si>
    <t xml:space="preserve">Bakso</t>
  </si>
  <si>
    <t xml:space="preserve">Es Teh Manis</t>
  </si>
  <si>
    <t xml:space="preserve">Soto Ayam</t>
  </si>
  <si>
    <t xml:space="preserve">Gado-gado</t>
  </si>
  <si>
    <t xml:space="preserve">Nasi Uduk</t>
  </si>
  <si>
    <t xml:space="preserve">Pisang Goreng</t>
  </si>
  <si>
    <t xml:space="preserve">Minuman Kopi</t>
  </si>
  <si>
    <t xml:space="preserve">Menu dengan Margin Tertinggi</t>
  </si>
  <si>
    <t xml:space="preserve">SIMULASI HARGA JUAL BERDASARKAN HPP</t>
  </si>
  <si>
    <t xml:space="preserve">Masukkan HPP per porsi dan lihat harga jual optimal di berbagai skenario margin</t>
  </si>
  <si>
    <t xml:space="preserve">INPUT</t>
  </si>
  <si>
    <t xml:space="preserve">SIMULASI HARGA JUAL PER SKENARIO MARGIN</t>
  </si>
  <si>
    <t xml:space="preserve">Skenario</t>
  </si>
  <si>
    <t xml:space="preserve">Minimum (Break-even +5%)</t>
  </si>
  <si>
    <t xml:space="preserve">Konservatif</t>
  </si>
  <si>
    <t xml:space="preserve">Standar warung / UMKM</t>
  </si>
  <si>
    <t xml:space="preserve">Rekomendasi (30%)</t>
  </si>
  <si>
    <t xml:space="preserve">Restoran kasual</t>
  </si>
  <si>
    <t xml:space="preserve">Kafe / fine dining</t>
  </si>
  <si>
    <t xml:space="preserve">Premium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</si>
</sst>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#,##0;\(#,##0\);\-"/>
    <numFmt numFmtId="167" formatCode="#,##0"/>
    <numFmt numFmtId="168" formatCode="0.0%"/>
    <numFmt numFmtId="169" formatCode="0.0%;\(0.0%\);\-"/>
  </numFmts>
  <fonts count="3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10"/>
      <color rgb="FF1D9E75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444441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1D9E75"/>
      <name val="Arial"/>
      <family val="0"/>
      <charset val="1"/>
    </font>
    <font>
      <b val="true"/>
      <sz val="11"/>
      <color rgb="FF1D9E75"/>
      <name val="Arial"/>
      <family val="0"/>
      <charset val="1"/>
    </font>
    <font>
      <b val="true"/>
      <sz val="10"/>
      <color rgb="FF444441"/>
      <name val="Arial"/>
      <family val="0"/>
      <charset val="1"/>
    </font>
    <font>
      <b val="true"/>
      <sz val="10"/>
      <color rgb="FFEF9F27"/>
      <name val="Arial"/>
      <family val="0"/>
      <charset val="1"/>
    </font>
    <font>
      <b val="true"/>
      <sz val="11"/>
      <color rgb="FFEF9F27"/>
      <name val="Arial"/>
      <family val="0"/>
      <charset val="1"/>
    </font>
    <font>
      <b val="true"/>
      <sz val="10"/>
      <color rgb="FF534AB7"/>
      <name val="Arial"/>
      <family val="0"/>
      <charset val="1"/>
    </font>
    <font>
      <b val="true"/>
      <sz val="11"/>
      <color rgb="FF534AB7"/>
      <name val="Arial"/>
      <family val="0"/>
      <charset val="1"/>
    </font>
    <font>
      <sz val="10"/>
      <color rgb="FF1D9E75"/>
      <name val="Arial"/>
      <family val="0"/>
      <charset val="1"/>
    </font>
    <font>
      <sz val="11"/>
      <color rgb="FF1D9E75"/>
      <name val="Arial"/>
      <family val="0"/>
      <charset val="1"/>
    </font>
    <font>
      <sz val="10"/>
      <color rgb="FFEF9F27"/>
      <name val="Arial"/>
      <family val="0"/>
      <charset val="1"/>
    </font>
    <font>
      <sz val="11"/>
      <color rgb="FFEF9F27"/>
      <name val="Arial"/>
      <family val="0"/>
      <charset val="1"/>
    </font>
    <font>
      <sz val="10"/>
      <color rgb="FF534AB7"/>
      <name val="Arial"/>
      <family val="0"/>
      <charset val="1"/>
    </font>
    <font>
      <sz val="11"/>
      <color rgb="FF534AB7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1"/>
      <color rgb="FFD85A30"/>
      <name val="Arial"/>
      <family val="0"/>
      <charset val="1"/>
    </font>
    <font>
      <b val="true"/>
      <sz val="11"/>
      <color rgb="FF444441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color rgb="FF0000FF"/>
      <name val="Arial"/>
      <family val="0"/>
      <charset val="1"/>
    </font>
    <font>
      <sz val="9"/>
      <color rgb="FF000000"/>
      <name val="Arial"/>
      <family val="0"/>
      <charset val="1"/>
    </font>
    <font>
      <sz val="9"/>
      <color rgb="FF1D9E75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i val="true"/>
      <sz val="10"/>
      <color rgb="FF534AB7"/>
      <name val="Arial"/>
      <family val="0"/>
      <charset val="1"/>
    </font>
    <font>
      <i val="true"/>
      <sz val="10"/>
      <color rgb="FFD85A30"/>
      <name val="Arial"/>
      <family val="0"/>
      <charset val="1"/>
    </font>
    <font>
      <sz val="11"/>
      <color rgb="FF0000FF"/>
      <name val="Arial"/>
      <family val="0"/>
      <charset val="1"/>
    </font>
    <font>
      <b val="true"/>
      <sz val="12"/>
      <color rgb="FF0000FF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</fonts>
  <fills count="14">
    <fill>
      <patternFill patternType="none"/>
    </fill>
    <fill>
      <patternFill patternType="gray125"/>
    </fill>
    <fill>
      <patternFill patternType="solid">
        <fgColor rgb="FF1D9E75"/>
        <bgColor rgb="FF008080"/>
      </patternFill>
    </fill>
    <fill>
      <patternFill patternType="solid">
        <fgColor rgb="FF444441"/>
        <bgColor rgb="FF333300"/>
      </patternFill>
    </fill>
    <fill>
      <patternFill patternType="solid">
        <fgColor rgb="FFFAEEDA"/>
        <bgColor rgb="FFFAECE7"/>
      </patternFill>
    </fill>
    <fill>
      <patternFill patternType="solid">
        <fgColor rgb="FFF1EFE8"/>
        <bgColor rgb="FFFAECE7"/>
      </patternFill>
    </fill>
    <fill>
      <patternFill patternType="solid">
        <fgColor rgb="FF9FE1CB"/>
        <bgColor rgb="FFC0C0C0"/>
      </patternFill>
    </fill>
    <fill>
      <patternFill patternType="solid">
        <fgColor rgb="FFE1F5EE"/>
        <bgColor rgb="FFF1EFE8"/>
      </patternFill>
    </fill>
    <fill>
      <patternFill patternType="solid">
        <fgColor rgb="FFEF9F27"/>
        <bgColor rgb="FFFFCC00"/>
      </patternFill>
    </fill>
    <fill>
      <patternFill patternType="solid">
        <fgColor rgb="FF534AB7"/>
        <bgColor rgb="FF333399"/>
      </patternFill>
    </fill>
    <fill>
      <patternFill patternType="solid">
        <fgColor rgb="FFEEEDFE"/>
        <bgColor rgb="FFF1EFE8"/>
      </patternFill>
    </fill>
    <fill>
      <patternFill patternType="solid">
        <fgColor rgb="FFD85A30"/>
        <bgColor rgb="FFFF8080"/>
      </patternFill>
    </fill>
    <fill>
      <patternFill patternType="solid">
        <fgColor rgb="FFFAECE7"/>
        <bgColor rgb="FFFAEEDA"/>
      </patternFill>
    </fill>
    <fill>
      <patternFill patternType="solid">
        <fgColor rgb="FFFFFFFF"/>
        <bgColor rgb="FFF1EFE8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7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1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1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1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1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9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0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1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2" fillId="1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3" fillId="1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4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4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11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1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1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8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5" fillId="1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5" fillId="1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11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11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11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6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7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7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31" fillId="1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0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0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31" fillId="1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0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31" fillId="1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1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0" fillId="1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0" fillId="1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9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6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6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35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1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36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36" fillId="1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36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36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37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37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AEEDA"/>
      <rgbColor rgb="FFE1F5E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EDFE"/>
      <rgbColor rgb="FFF1EFE8"/>
      <rgbColor rgb="FFFAECE7"/>
      <rgbColor rgb="FF9FE1CB"/>
      <rgbColor rgb="FFFF99CC"/>
      <rgbColor rgb="FFCC99FF"/>
      <rgbColor rgb="FFFFCC99"/>
      <rgbColor rgb="FF3366FF"/>
      <rgbColor rgb="FF33CCCC"/>
      <rgbColor rgb="FF99CC00"/>
      <rgbColor rgb="FFFFCC00"/>
      <rgbColor rgb="FFEF9F27"/>
      <rgbColor rgb="FFD85A30"/>
      <rgbColor rgb="FF534AB7"/>
      <rgbColor rgb="FF969696"/>
      <rgbColor rgb="FF003366"/>
      <rgbColor rgb="FF1D9E75"/>
      <rgbColor rgb="FF003300"/>
      <rgbColor rgb="FF333300"/>
      <rgbColor rgb="FF993300"/>
      <rgbColor rgb="FF993366"/>
      <rgbColor rgb="FF333399"/>
      <rgbColor rgb="FF44444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G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2"/>
    <col collapsed="false" customWidth="true" hidden="false" outlineLevel="0" max="4" min="3" style="0" width="18"/>
    <col collapsed="false" customWidth="true" hidden="false" outlineLevel="0" max="5" min="5" style="0" width="3"/>
    <col collapsed="false" customWidth="true" hidden="false" outlineLevel="0" max="6" min="6" style="0" width="28"/>
    <col collapsed="false" customWidth="true" hidden="false" outlineLevel="0" max="7" min="7" style="0" width="20"/>
  </cols>
  <sheetData>
    <row r="1" customFormat="false" ht="31.5" hidden="false" customHeight="true" outlineLevel="0" collapsed="false">
      <c r="B1" s="1" t="s">
        <v>0</v>
      </c>
      <c r="C1" s="1"/>
      <c r="D1" s="1"/>
    </row>
    <row r="2" customFormat="false" ht="18" hidden="false" customHeight="true" outlineLevel="0" collapsed="false">
      <c r="B2" s="2" t="s">
        <v>1</v>
      </c>
      <c r="C2" s="2"/>
      <c r="D2" s="2"/>
    </row>
    <row r="4" customFormat="false" ht="19.5" hidden="false" customHeight="true" outlineLevel="0" collapsed="false">
      <c r="B4" s="3" t="s">
        <v>2</v>
      </c>
      <c r="C4" s="3"/>
      <c r="D4" s="3"/>
      <c r="F4" s="4" t="s">
        <v>3</v>
      </c>
      <c r="G4" s="4"/>
    </row>
    <row r="5" customFormat="false" ht="19.5" hidden="false" customHeight="true" outlineLevel="0" collapsed="false">
      <c r="B5" s="5" t="s">
        <v>4</v>
      </c>
      <c r="C5" s="6"/>
      <c r="D5" s="6"/>
      <c r="F5" s="7" t="s">
        <v>5</v>
      </c>
      <c r="G5" s="7"/>
    </row>
    <row r="6" customFormat="false" ht="19.5" hidden="false" customHeight="true" outlineLevel="0" collapsed="false">
      <c r="B6" s="5" t="s">
        <v>6</v>
      </c>
      <c r="C6" s="6"/>
      <c r="D6" s="6"/>
      <c r="F6" s="7" t="s">
        <v>7</v>
      </c>
      <c r="G6" s="7"/>
    </row>
    <row r="7" customFormat="false" ht="19.5" hidden="false" customHeight="true" outlineLevel="0" collapsed="false">
      <c r="B7" s="5" t="s">
        <v>8</v>
      </c>
      <c r="C7" s="8" t="n">
        <v>46112</v>
      </c>
      <c r="D7" s="8"/>
      <c r="F7" s="7" t="s">
        <v>9</v>
      </c>
      <c r="G7" s="7"/>
    </row>
    <row r="9" customFormat="false" ht="21.75" hidden="false" customHeight="true" outlineLevel="0" collapsed="false">
      <c r="B9" s="9" t="s">
        <v>10</v>
      </c>
      <c r="C9" s="9"/>
      <c r="D9" s="9"/>
      <c r="F9" s="10" t="s">
        <v>11</v>
      </c>
      <c r="G9" s="10"/>
    </row>
    <row r="10" customFormat="false" ht="19.5" hidden="false" customHeight="true" outlineLevel="0" collapsed="false">
      <c r="B10" s="11" t="s">
        <v>12</v>
      </c>
      <c r="C10" s="11" t="s">
        <v>13</v>
      </c>
      <c r="D10" s="11" t="s">
        <v>14</v>
      </c>
      <c r="F10" s="12" t="s">
        <v>15</v>
      </c>
      <c r="G10" s="12"/>
    </row>
    <row r="11" customFormat="false" ht="19.5" hidden="false" customHeight="true" outlineLevel="0" collapsed="false">
      <c r="B11" s="13" t="s">
        <v>16</v>
      </c>
      <c r="C11" s="14"/>
      <c r="D11" s="15" t="n">
        <f aca="false">C11</f>
        <v>0</v>
      </c>
      <c r="F11" s="12" t="s">
        <v>17</v>
      </c>
      <c r="G11" s="12"/>
    </row>
    <row r="12" customFormat="false" ht="19.5" hidden="false" customHeight="true" outlineLevel="0" collapsed="false">
      <c r="B12" s="13" t="s">
        <v>18</v>
      </c>
      <c r="C12" s="14"/>
      <c r="D12" s="15" t="n">
        <f aca="false">C12</f>
        <v>0</v>
      </c>
      <c r="F12" s="12" t="s">
        <v>19</v>
      </c>
      <c r="G12" s="12"/>
    </row>
    <row r="13" customFormat="false" ht="19.5" hidden="false" customHeight="true" outlineLevel="0" collapsed="false">
      <c r="B13" s="13" t="s">
        <v>20</v>
      </c>
      <c r="C13" s="14"/>
      <c r="D13" s="15" t="n">
        <f aca="false">C13</f>
        <v>0</v>
      </c>
      <c r="F13" s="12" t="s">
        <v>21</v>
      </c>
      <c r="G13" s="12"/>
    </row>
    <row r="14" customFormat="false" ht="18.75" hidden="false" customHeight="true" outlineLevel="0" collapsed="false">
      <c r="B14" s="13" t="s">
        <v>22</v>
      </c>
      <c r="C14" s="14"/>
      <c r="D14" s="15" t="n">
        <f aca="false">C14</f>
        <v>0</v>
      </c>
    </row>
    <row r="15" customFormat="false" ht="19.5" hidden="false" customHeight="true" outlineLevel="0" collapsed="false">
      <c r="B15" s="13" t="s">
        <v>23</v>
      </c>
      <c r="C15" s="14"/>
      <c r="D15" s="15" t="n">
        <f aca="false">C15</f>
        <v>0</v>
      </c>
      <c r="F15" s="4" t="s">
        <v>24</v>
      </c>
      <c r="G15" s="4"/>
    </row>
    <row r="16" customFormat="false" ht="19.5" hidden="false" customHeight="true" outlineLevel="0" collapsed="false">
      <c r="B16" s="13" t="s">
        <v>25</v>
      </c>
      <c r="C16" s="14"/>
      <c r="D16" s="15" t="n">
        <f aca="false">C16</f>
        <v>0</v>
      </c>
      <c r="F16" s="7" t="s">
        <v>26</v>
      </c>
      <c r="G16" s="7"/>
    </row>
    <row r="17" customFormat="false" ht="19.5" hidden="false" customHeight="true" outlineLevel="0" collapsed="false">
      <c r="B17" s="13" t="s">
        <v>27</v>
      </c>
      <c r="C17" s="14"/>
      <c r="D17" s="15" t="n">
        <f aca="false">C17</f>
        <v>0</v>
      </c>
      <c r="F17" s="7" t="s">
        <v>28</v>
      </c>
      <c r="G17" s="7"/>
    </row>
    <row r="18" customFormat="false" ht="19.5" hidden="false" customHeight="true" outlineLevel="0" collapsed="false">
      <c r="B18" s="16" t="s">
        <v>29</v>
      </c>
      <c r="C18" s="17"/>
      <c r="D18" s="18" t="n">
        <f aca="false">SUM(D11:D17)</f>
        <v>0</v>
      </c>
      <c r="F18" s="7" t="s">
        <v>30</v>
      </c>
      <c r="G18" s="7"/>
    </row>
    <row r="20" customFormat="false" ht="21.75" hidden="false" customHeight="true" outlineLevel="0" collapsed="false">
      <c r="B20" s="19" t="s">
        <v>31</v>
      </c>
      <c r="C20" s="19"/>
      <c r="D20" s="19"/>
    </row>
    <row r="21" customFormat="false" ht="15" hidden="false" customHeight="false" outlineLevel="0" collapsed="false">
      <c r="B21" s="20" t="s">
        <v>32</v>
      </c>
      <c r="C21" s="20" t="s">
        <v>33</v>
      </c>
      <c r="D21" s="20" t="s">
        <v>34</v>
      </c>
    </row>
    <row r="22" customFormat="false" ht="18.75" hidden="false" customHeight="true" outlineLevel="0" collapsed="false">
      <c r="B22" s="13" t="s">
        <v>35</v>
      </c>
      <c r="C22" s="14"/>
      <c r="D22" s="15" t="n">
        <f aca="false">C22</f>
        <v>0</v>
      </c>
    </row>
    <row r="23" customFormat="false" ht="18.75" hidden="false" customHeight="true" outlineLevel="0" collapsed="false">
      <c r="B23" s="13" t="s">
        <v>36</v>
      </c>
      <c r="C23" s="14"/>
      <c r="D23" s="15" t="n">
        <f aca="false">C23</f>
        <v>0</v>
      </c>
    </row>
    <row r="24" customFormat="false" ht="18.75" hidden="false" customHeight="true" outlineLevel="0" collapsed="false">
      <c r="B24" s="13" t="s">
        <v>37</v>
      </c>
      <c r="C24" s="14"/>
      <c r="D24" s="15" t="n">
        <f aca="false">C24</f>
        <v>0</v>
      </c>
    </row>
    <row r="25" customFormat="false" ht="19.5" hidden="false" customHeight="true" outlineLevel="0" collapsed="false">
      <c r="B25" s="21" t="s">
        <v>38</v>
      </c>
      <c r="C25" s="22"/>
      <c r="D25" s="23" t="n">
        <f aca="false">SUM(D22:D24)</f>
        <v>0</v>
      </c>
    </row>
    <row r="27" customFormat="false" ht="21.75" hidden="false" customHeight="true" outlineLevel="0" collapsed="false">
      <c r="B27" s="24" t="s">
        <v>39</v>
      </c>
      <c r="C27" s="24"/>
      <c r="D27" s="24"/>
    </row>
    <row r="28" customFormat="false" ht="15" hidden="false" customHeight="false" outlineLevel="0" collapsed="false">
      <c r="B28" s="25" t="s">
        <v>32</v>
      </c>
      <c r="C28" s="25" t="s">
        <v>33</v>
      </c>
      <c r="D28" s="25" t="s">
        <v>34</v>
      </c>
    </row>
    <row r="29" customFormat="false" ht="18.75" hidden="false" customHeight="true" outlineLevel="0" collapsed="false">
      <c r="B29" s="13" t="s">
        <v>40</v>
      </c>
      <c r="C29" s="26"/>
      <c r="D29" s="15" t="n">
        <f aca="false">C29</f>
        <v>0</v>
      </c>
    </row>
    <row r="30" customFormat="false" ht="18.75" hidden="false" customHeight="true" outlineLevel="0" collapsed="false">
      <c r="B30" s="13" t="s">
        <v>41</v>
      </c>
      <c r="C30" s="26"/>
      <c r="D30" s="15" t="n">
        <f aca="false">C30</f>
        <v>0</v>
      </c>
    </row>
    <row r="31" customFormat="false" ht="18.75" hidden="false" customHeight="true" outlineLevel="0" collapsed="false">
      <c r="B31" s="13" t="s">
        <v>42</v>
      </c>
      <c r="C31" s="26"/>
      <c r="D31" s="15" t="n">
        <f aca="false">C31</f>
        <v>0</v>
      </c>
    </row>
    <row r="32" customFormat="false" ht="18.75" hidden="false" customHeight="true" outlineLevel="0" collapsed="false">
      <c r="B32" s="13" t="s">
        <v>43</v>
      </c>
      <c r="C32" s="26"/>
      <c r="D32" s="15" t="n">
        <f aca="false">C32</f>
        <v>0</v>
      </c>
    </row>
    <row r="33" customFormat="false" ht="18.75" hidden="false" customHeight="true" outlineLevel="0" collapsed="false">
      <c r="B33" s="13" t="s">
        <v>44</v>
      </c>
      <c r="C33" s="26"/>
      <c r="D33" s="15" t="n">
        <f aca="false">C33</f>
        <v>0</v>
      </c>
    </row>
    <row r="34" customFormat="false" ht="18.75" hidden="false" customHeight="true" outlineLevel="0" collapsed="false">
      <c r="B34" s="13" t="s">
        <v>45</v>
      </c>
      <c r="C34" s="26"/>
      <c r="D34" s="15" t="n">
        <f aca="false">C34</f>
        <v>0</v>
      </c>
    </row>
    <row r="35" customFormat="false" ht="19.5" hidden="false" customHeight="true" outlineLevel="0" collapsed="false">
      <c r="B35" s="27" t="s">
        <v>46</v>
      </c>
      <c r="C35" s="28"/>
      <c r="D35" s="29" t="n">
        <f aca="false">SUM(D29:D34)</f>
        <v>0</v>
      </c>
    </row>
    <row r="37" customFormat="false" ht="21.75" hidden="false" customHeight="true" outlineLevel="0" collapsed="false">
      <c r="B37" s="30" t="s">
        <v>47</v>
      </c>
      <c r="C37" s="30"/>
      <c r="D37" s="30"/>
    </row>
    <row r="38" customFormat="false" ht="19.5" hidden="false" customHeight="true" outlineLevel="0" collapsed="false">
      <c r="B38" s="31" t="s">
        <v>29</v>
      </c>
      <c r="C38" s="17"/>
      <c r="D38" s="32" t="n">
        <f aca="false">D18</f>
        <v>0</v>
      </c>
    </row>
    <row r="39" customFormat="false" ht="19.5" hidden="false" customHeight="true" outlineLevel="0" collapsed="false">
      <c r="B39" s="33" t="s">
        <v>38</v>
      </c>
      <c r="C39" s="22"/>
      <c r="D39" s="34" t="n">
        <f aca="false">D25</f>
        <v>0</v>
      </c>
    </row>
    <row r="40" customFormat="false" ht="19.5" hidden="false" customHeight="true" outlineLevel="0" collapsed="false">
      <c r="B40" s="35" t="s">
        <v>46</v>
      </c>
      <c r="C40" s="28"/>
      <c r="D40" s="36" t="n">
        <f aca="false">D35</f>
        <v>0</v>
      </c>
    </row>
    <row r="41" customFormat="false" ht="25.5" hidden="false" customHeight="true" outlineLevel="0" collapsed="false">
      <c r="B41" s="37" t="s">
        <v>48</v>
      </c>
      <c r="C41" s="38"/>
      <c r="D41" s="39" t="n">
        <f aca="false">D18+D25+D35</f>
        <v>0</v>
      </c>
    </row>
    <row r="43" customFormat="false" ht="21.75" hidden="false" customHeight="true" outlineLevel="0" collapsed="false">
      <c r="B43" s="40" t="s">
        <v>49</v>
      </c>
      <c r="C43" s="40"/>
      <c r="D43" s="40"/>
    </row>
    <row r="44" customFormat="false" ht="19.5" hidden="false" customHeight="true" outlineLevel="0" collapsed="false">
      <c r="B44" s="41" t="s">
        <v>50</v>
      </c>
      <c r="C44" s="42"/>
      <c r="D44" s="43" t="n">
        <v>50</v>
      </c>
    </row>
    <row r="45" customFormat="false" ht="19.5" hidden="false" customHeight="true" outlineLevel="0" collapsed="false">
      <c r="B45" s="41" t="s">
        <v>51</v>
      </c>
      <c r="C45" s="42"/>
      <c r="D45" s="44" t="n">
        <v>0.3</v>
      </c>
    </row>
    <row r="46" customFormat="false" ht="21.75" hidden="false" customHeight="true" outlineLevel="0" collapsed="false">
      <c r="B46" s="45" t="s">
        <v>52</v>
      </c>
      <c r="C46" s="42"/>
      <c r="D46" s="46" t="n">
        <f aca="false">IFERROR(D41/D44,"-")</f>
        <v>0</v>
      </c>
    </row>
    <row r="47" customFormat="false" ht="21.75" hidden="false" customHeight="true" outlineLevel="0" collapsed="false">
      <c r="B47" s="47" t="s">
        <v>53</v>
      </c>
      <c r="C47" s="48"/>
      <c r="D47" s="49" t="n">
        <f aca="false">IFERROR(D46/(1-D45),"-")</f>
        <v>0</v>
      </c>
    </row>
    <row r="48" customFormat="false" ht="19.5" hidden="false" customHeight="true" outlineLevel="0" collapsed="false">
      <c r="B48" s="31" t="s">
        <v>54</v>
      </c>
      <c r="C48" s="17"/>
      <c r="D48" s="32" t="n">
        <f aca="false">IFERROR(D47-D46,"-")</f>
        <v>0</v>
      </c>
    </row>
    <row r="49" customFormat="false" ht="19.5" hidden="false" customHeight="true" outlineLevel="0" collapsed="false">
      <c r="B49" s="16" t="s">
        <v>55</v>
      </c>
      <c r="C49" s="17"/>
      <c r="D49" s="18" t="n">
        <f aca="false">IFERROR(D48*D44,"-")</f>
        <v>0</v>
      </c>
    </row>
    <row r="50" customFormat="false" ht="19.5" hidden="false" customHeight="true" outlineLevel="0" collapsed="false">
      <c r="B50" s="50" t="s">
        <v>56</v>
      </c>
      <c r="C50" s="51"/>
      <c r="D50" s="52" t="str">
        <f aca="false">IFERROR(D18/D41,"-")</f>
        <v>-</v>
      </c>
    </row>
    <row r="52" customFormat="false" ht="15" hidden="false" customHeight="false" outlineLevel="0" collapsed="false">
      <c r="B52" s="53" t="s">
        <v>57</v>
      </c>
      <c r="C52" s="53"/>
      <c r="D52" s="53"/>
    </row>
    <row r="53" customFormat="false" ht="16.5" hidden="false" customHeight="true" outlineLevel="0" collapsed="false">
      <c r="B53" s="22"/>
      <c r="C53" s="54" t="s">
        <v>58</v>
      </c>
      <c r="D53" s="54"/>
    </row>
    <row r="54" customFormat="false" ht="16.5" hidden="false" customHeight="true" outlineLevel="0" collapsed="false">
      <c r="B54" s="55"/>
      <c r="C54" s="56" t="s">
        <v>59</v>
      </c>
      <c r="D54" s="56"/>
    </row>
    <row r="55" customFormat="false" ht="16.5" hidden="false" customHeight="true" outlineLevel="0" collapsed="false">
      <c r="B55" s="17"/>
      <c r="C55" s="57" t="s">
        <v>60</v>
      </c>
      <c r="D55" s="57"/>
    </row>
  </sheetData>
  <mergeCells count="28">
    <mergeCell ref="B1:D1"/>
    <mergeCell ref="B2:D2"/>
    <mergeCell ref="B4:D4"/>
    <mergeCell ref="F4:G4"/>
    <mergeCell ref="C5:D5"/>
    <mergeCell ref="F5:G5"/>
    <mergeCell ref="C6:D6"/>
    <mergeCell ref="F6:G6"/>
    <mergeCell ref="C7:D7"/>
    <mergeCell ref="F7:G7"/>
    <mergeCell ref="B9:D9"/>
    <mergeCell ref="F9:G9"/>
    <mergeCell ref="F10:G10"/>
    <mergeCell ref="F11:G11"/>
    <mergeCell ref="F12:G12"/>
    <mergeCell ref="F13:G13"/>
    <mergeCell ref="F15:G15"/>
    <mergeCell ref="F16:G16"/>
    <mergeCell ref="F17:G17"/>
    <mergeCell ref="F18:G18"/>
    <mergeCell ref="B20:D20"/>
    <mergeCell ref="B27:D27"/>
    <mergeCell ref="B37:D37"/>
    <mergeCell ref="B43:D43"/>
    <mergeCell ref="B52:D52"/>
    <mergeCell ref="C53:D53"/>
    <mergeCell ref="C54:D54"/>
    <mergeCell ref="C55:D5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O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6"/>
    <col collapsed="false" customWidth="true" hidden="false" outlineLevel="0" max="14" min="3" style="0" width="12"/>
    <col collapsed="false" customWidth="true" hidden="false" outlineLevel="0" max="15" min="15" style="0" width="14"/>
  </cols>
  <sheetData>
    <row r="1" customFormat="false" ht="31.5" hidden="false" customHeight="true" outlineLevel="0" collapsed="false">
      <c r="B1" s="1" t="s">
        <v>61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5" hidden="false" customHeight="false" outlineLevel="0" collapsed="false">
      <c r="B2" s="2" t="s">
        <v>62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4" customFormat="false" ht="21.75" hidden="false" customHeight="true" outlineLevel="0" collapsed="false">
      <c r="B4" s="58" t="s">
        <v>63</v>
      </c>
      <c r="C4" s="59" t="s">
        <v>64</v>
      </c>
      <c r="D4" s="59" t="s">
        <v>65</v>
      </c>
      <c r="E4" s="59" t="s">
        <v>66</v>
      </c>
      <c r="F4" s="59" t="s">
        <v>67</v>
      </c>
      <c r="G4" s="59" t="s">
        <v>68</v>
      </c>
      <c r="H4" s="59" t="s">
        <v>69</v>
      </c>
      <c r="I4" s="59" t="s">
        <v>70</v>
      </c>
      <c r="J4" s="59" t="s">
        <v>71</v>
      </c>
      <c r="K4" s="59" t="s">
        <v>72</v>
      </c>
      <c r="L4" s="59" t="s">
        <v>73</v>
      </c>
      <c r="M4" s="59" t="s">
        <v>74</v>
      </c>
      <c r="N4" s="59" t="s">
        <v>75</v>
      </c>
      <c r="O4" s="60" t="s">
        <v>76</v>
      </c>
    </row>
    <row r="5" customFormat="false" ht="19.5" hidden="false" customHeight="true" outlineLevel="0" collapsed="false">
      <c r="B5" s="6" t="s">
        <v>77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61" t="str">
        <f aca="false">IFERROR(AVERAGE(C5:N5),"-")</f>
        <v>-</v>
      </c>
    </row>
    <row r="6" customFormat="false" ht="19.5" hidden="false" customHeight="true" outlineLevel="0" collapsed="false">
      <c r="B6" s="6" t="s">
        <v>78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61" t="str">
        <f aca="false">IFERROR(AVERAGE(C6:N6),"-")</f>
        <v>-</v>
      </c>
    </row>
    <row r="7" customFormat="false" ht="19.5" hidden="false" customHeight="true" outlineLevel="0" collapsed="false">
      <c r="B7" s="6" t="s">
        <v>79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61" t="str">
        <f aca="false">IFERROR(AVERAGE(C7:N7),"-")</f>
        <v>-</v>
      </c>
    </row>
    <row r="8" customFormat="false" ht="19.5" hidden="false" customHeight="true" outlineLevel="0" collapsed="false">
      <c r="B8" s="6" t="s">
        <v>80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61" t="str">
        <f aca="false">IFERROR(AVERAGE(C8:N8),"-")</f>
        <v>-</v>
      </c>
    </row>
    <row r="9" customFormat="false" ht="19.5" hidden="false" customHeight="true" outlineLevel="0" collapsed="false">
      <c r="B9" s="62" t="s">
        <v>81</v>
      </c>
      <c r="C9" s="63" t="n">
        <f aca="false">C6+C7+C8</f>
        <v>0</v>
      </c>
      <c r="D9" s="63" t="n">
        <f aca="false">D6+D7+D8</f>
        <v>0</v>
      </c>
      <c r="E9" s="63" t="n">
        <f aca="false">E6+E7+E8</f>
        <v>0</v>
      </c>
      <c r="F9" s="63" t="n">
        <f aca="false">F6+F7+F8</f>
        <v>0</v>
      </c>
      <c r="G9" s="63" t="n">
        <f aca="false">G6+G7+G8</f>
        <v>0</v>
      </c>
      <c r="H9" s="63" t="n">
        <f aca="false">H6+H7+H8</f>
        <v>0</v>
      </c>
      <c r="I9" s="63" t="n">
        <f aca="false">I6+I7+I8</f>
        <v>0</v>
      </c>
      <c r="J9" s="63" t="n">
        <f aca="false">J6+J7+J8</f>
        <v>0</v>
      </c>
      <c r="K9" s="63" t="n">
        <f aca="false">K6+K7+K8</f>
        <v>0</v>
      </c>
      <c r="L9" s="63" t="n">
        <f aca="false">L6+L7+L8</f>
        <v>0</v>
      </c>
      <c r="M9" s="63" t="n">
        <f aca="false">M6+M7+M8</f>
        <v>0</v>
      </c>
      <c r="N9" s="63" t="n">
        <f aca="false">N6+N7+N8</f>
        <v>0</v>
      </c>
      <c r="O9" s="61" t="n">
        <f aca="false">IFERROR(AVERAGE(C9:N9),"-")</f>
        <v>0</v>
      </c>
    </row>
    <row r="10" customFormat="false" ht="19.5" hidden="false" customHeight="true" outlineLevel="0" collapsed="false">
      <c r="B10" s="62" t="s">
        <v>82</v>
      </c>
      <c r="C10" s="63" t="n">
        <f aca="false">IFERROR(C5-C9,"-")</f>
        <v>0</v>
      </c>
      <c r="D10" s="63" t="n">
        <f aca="false">IFERROR(D5-D9,"-")</f>
        <v>0</v>
      </c>
      <c r="E10" s="63" t="n">
        <f aca="false">IFERROR(E5-E9,"-")</f>
        <v>0</v>
      </c>
      <c r="F10" s="63" t="n">
        <f aca="false">IFERROR(F5-F9,"-")</f>
        <v>0</v>
      </c>
      <c r="G10" s="63" t="n">
        <f aca="false">IFERROR(G5-G9,"-")</f>
        <v>0</v>
      </c>
      <c r="H10" s="63" t="n">
        <f aca="false">IFERROR(H5-H9,"-")</f>
        <v>0</v>
      </c>
      <c r="I10" s="63" t="n">
        <f aca="false">IFERROR(I5-I9,"-")</f>
        <v>0</v>
      </c>
      <c r="J10" s="63" t="n">
        <f aca="false">IFERROR(J5-J9,"-")</f>
        <v>0</v>
      </c>
      <c r="K10" s="63" t="n">
        <f aca="false">IFERROR(K5-K9,"-")</f>
        <v>0</v>
      </c>
      <c r="L10" s="63" t="n">
        <f aca="false">IFERROR(L5-L9,"-")</f>
        <v>0</v>
      </c>
      <c r="M10" s="63" t="n">
        <f aca="false">IFERROR(M5-M9,"-")</f>
        <v>0</v>
      </c>
      <c r="N10" s="63" t="n">
        <f aca="false">IFERROR(N5-N9,"-")</f>
        <v>0</v>
      </c>
      <c r="O10" s="61" t="n">
        <f aca="false">IFERROR(AVERAGE(C10:N10),"-")</f>
        <v>0</v>
      </c>
    </row>
    <row r="11" customFormat="false" ht="19.5" hidden="false" customHeight="true" outlineLevel="0" collapsed="false">
      <c r="B11" s="62" t="s">
        <v>83</v>
      </c>
      <c r="C11" s="64" t="str">
        <f aca="false">IFERROR((C5-C9)/C5,"-")</f>
        <v>-</v>
      </c>
      <c r="D11" s="64" t="str">
        <f aca="false">IFERROR((D5-D9)/D5,"-")</f>
        <v>-</v>
      </c>
      <c r="E11" s="64" t="str">
        <f aca="false">IFERROR((E5-E9)/E5,"-")</f>
        <v>-</v>
      </c>
      <c r="F11" s="64" t="str">
        <f aca="false">IFERROR((F5-F9)/F5,"-")</f>
        <v>-</v>
      </c>
      <c r="G11" s="64" t="str">
        <f aca="false">IFERROR((G5-G9)/G5,"-")</f>
        <v>-</v>
      </c>
      <c r="H11" s="64" t="str">
        <f aca="false">IFERROR((H5-H9)/H5,"-")</f>
        <v>-</v>
      </c>
      <c r="I11" s="64" t="str">
        <f aca="false">IFERROR((I5-I9)/I5,"-")</f>
        <v>-</v>
      </c>
      <c r="J11" s="64" t="str">
        <f aca="false">IFERROR((J5-J9)/J5,"-")</f>
        <v>-</v>
      </c>
      <c r="K11" s="64" t="str">
        <f aca="false">IFERROR((K5-K9)/K5,"-")</f>
        <v>-</v>
      </c>
      <c r="L11" s="64" t="str">
        <f aca="false">IFERROR((L5-L9)/L5,"-")</f>
        <v>-</v>
      </c>
      <c r="M11" s="64" t="str">
        <f aca="false">IFERROR((M5-M9)/M5,"-")</f>
        <v>-</v>
      </c>
      <c r="N11" s="64" t="str">
        <f aca="false">IFERROR((N5-N9)/N5,"-")</f>
        <v>-</v>
      </c>
      <c r="O11" s="65" t="str">
        <f aca="false">IFERROR(AVERAGE(C11:N11),"-")</f>
        <v>-</v>
      </c>
    </row>
    <row r="12" customFormat="false" ht="19.5" hidden="false" customHeight="true" outlineLevel="0" collapsed="false">
      <c r="B12" s="50" t="s">
        <v>84</v>
      </c>
      <c r="C12" s="66" t="str">
        <f aca="false">IFERROR(C6/C9,"-")</f>
        <v>-</v>
      </c>
      <c r="D12" s="66" t="str">
        <f aca="false">IFERROR(D6/D9,"-")</f>
        <v>-</v>
      </c>
      <c r="E12" s="66" t="str">
        <f aca="false">IFERROR(E6/E9,"-")</f>
        <v>-</v>
      </c>
      <c r="F12" s="66" t="str">
        <f aca="false">IFERROR(F6/F9,"-")</f>
        <v>-</v>
      </c>
      <c r="G12" s="66" t="str">
        <f aca="false">IFERROR(G6/G9,"-")</f>
        <v>-</v>
      </c>
      <c r="H12" s="66" t="str">
        <f aca="false">IFERROR(H6/H9,"-")</f>
        <v>-</v>
      </c>
      <c r="I12" s="66" t="str">
        <f aca="false">IFERROR(I6/I9,"-")</f>
        <v>-</v>
      </c>
      <c r="J12" s="66" t="str">
        <f aca="false">IFERROR(J6/J9,"-")</f>
        <v>-</v>
      </c>
      <c r="K12" s="66" t="str">
        <f aca="false">IFERROR(K6/K9,"-")</f>
        <v>-</v>
      </c>
      <c r="L12" s="66" t="str">
        <f aca="false">IFERROR(L6/L9,"-")</f>
        <v>-</v>
      </c>
      <c r="M12" s="66" t="str">
        <f aca="false">IFERROR(M6/M9,"-")</f>
        <v>-</v>
      </c>
      <c r="N12" s="66" t="str">
        <f aca="false">IFERROR(N6/N9,"-")</f>
        <v>-</v>
      </c>
      <c r="O12" s="65" t="str">
        <f aca="false">IFERROR(AVERAGE(C12:N12),"-")</f>
        <v>-</v>
      </c>
    </row>
    <row r="13" customFormat="false" ht="19.5" hidden="false" customHeight="true" outlineLevel="0" collapsed="false">
      <c r="B13" s="6" t="s">
        <v>85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67" t="str">
        <f aca="false">IFERROR(AVERAGE(C13:N13),"-")</f>
        <v>-</v>
      </c>
    </row>
    <row r="14" customFormat="false" ht="19.5" hidden="false" customHeight="true" outlineLevel="0" collapsed="false">
      <c r="B14" s="68" t="s">
        <v>86</v>
      </c>
      <c r="C14" s="69" t="str">
        <f aca="false">IFERROR(C9/C13,"-")</f>
        <v>-</v>
      </c>
      <c r="D14" s="69" t="str">
        <f aca="false">IFERROR(D9/D13,"-")</f>
        <v>-</v>
      </c>
      <c r="E14" s="69" t="str">
        <f aca="false">IFERROR(E9/E13,"-")</f>
        <v>-</v>
      </c>
      <c r="F14" s="69" t="str">
        <f aca="false">IFERROR(F9/F13,"-")</f>
        <v>-</v>
      </c>
      <c r="G14" s="69" t="str">
        <f aca="false">IFERROR(G9/G13,"-")</f>
        <v>-</v>
      </c>
      <c r="H14" s="69" t="str">
        <f aca="false">IFERROR(H9/H13,"-")</f>
        <v>-</v>
      </c>
      <c r="I14" s="69" t="str">
        <f aca="false">IFERROR(I9/I13,"-")</f>
        <v>-</v>
      </c>
      <c r="J14" s="69" t="str">
        <f aca="false">IFERROR(J9/J13,"-")</f>
        <v>-</v>
      </c>
      <c r="K14" s="69" t="str">
        <f aca="false">IFERROR(K9/K13,"-")</f>
        <v>-</v>
      </c>
      <c r="L14" s="69" t="str">
        <f aca="false">IFERROR(L9/L13,"-")</f>
        <v>-</v>
      </c>
      <c r="M14" s="69" t="str">
        <f aca="false">IFERROR(M9/M13,"-")</f>
        <v>-</v>
      </c>
      <c r="N14" s="69" t="str">
        <f aca="false">IFERROR(N9/N13,"-")</f>
        <v>-</v>
      </c>
      <c r="O14" s="61" t="str">
        <f aca="false">IFERROR(AVERAGE(C14:N14),"-")</f>
        <v>-</v>
      </c>
    </row>
    <row r="15" customFormat="false" ht="19.5" hidden="false" customHeight="true" outlineLevel="0" collapsed="false">
      <c r="B15" s="6" t="s">
        <v>87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61" t="str">
        <f aca="false">IFERROR(AVERAGE(C15:N15),"-")</f>
        <v>-</v>
      </c>
    </row>
    <row r="16" customFormat="false" ht="19.5" hidden="false" customHeight="true" outlineLevel="0" collapsed="false">
      <c r="B16" s="68" t="s">
        <v>88</v>
      </c>
      <c r="C16" s="69" t="str">
        <f aca="false">IFERROR(C15-C14,"-")</f>
        <v>-</v>
      </c>
      <c r="D16" s="69" t="str">
        <f aca="false">IFERROR(D15-D14,"-")</f>
        <v>-</v>
      </c>
      <c r="E16" s="69" t="str">
        <f aca="false">IFERROR(E15-E14,"-")</f>
        <v>-</v>
      </c>
      <c r="F16" s="69" t="str">
        <f aca="false">IFERROR(F15-F14,"-")</f>
        <v>-</v>
      </c>
      <c r="G16" s="69" t="str">
        <f aca="false">IFERROR(G15-G14,"-")</f>
        <v>-</v>
      </c>
      <c r="H16" s="69" t="str">
        <f aca="false">IFERROR(H15-H14,"-")</f>
        <v>-</v>
      </c>
      <c r="I16" s="69" t="str">
        <f aca="false">IFERROR(I15-I14,"-")</f>
        <v>-</v>
      </c>
      <c r="J16" s="69" t="str">
        <f aca="false">IFERROR(J15-J14,"-")</f>
        <v>-</v>
      </c>
      <c r="K16" s="69" t="str">
        <f aca="false">IFERROR(K15-K14,"-")</f>
        <v>-</v>
      </c>
      <c r="L16" s="69" t="str">
        <f aca="false">IFERROR(L15-L14,"-")</f>
        <v>-</v>
      </c>
      <c r="M16" s="69" t="str">
        <f aca="false">IFERROR(M15-M14,"-")</f>
        <v>-</v>
      </c>
      <c r="N16" s="69" t="str">
        <f aca="false">IFERROR(N15-N14,"-")</f>
        <v>-</v>
      </c>
      <c r="O16" s="61" t="str">
        <f aca="false">IFERROR(AVERAGE(C16:N16),"-")</f>
        <v>-</v>
      </c>
    </row>
    <row r="17" customFormat="false" ht="19.5" hidden="false" customHeight="true" outlineLevel="0" collapsed="false">
      <c r="B17" s="68" t="s">
        <v>89</v>
      </c>
      <c r="C17" s="70" t="str">
        <f aca="false">IFERROR((C15-C14)/C15,"-")</f>
        <v>-</v>
      </c>
      <c r="D17" s="70" t="str">
        <f aca="false">IFERROR((D15-D14)/D15,"-")</f>
        <v>-</v>
      </c>
      <c r="E17" s="70" t="str">
        <f aca="false">IFERROR((E15-E14)/E15,"-")</f>
        <v>-</v>
      </c>
      <c r="F17" s="70" t="str">
        <f aca="false">IFERROR((F15-F14)/F15,"-")</f>
        <v>-</v>
      </c>
      <c r="G17" s="70" t="str">
        <f aca="false">IFERROR((G15-G14)/G15,"-")</f>
        <v>-</v>
      </c>
      <c r="H17" s="70" t="str">
        <f aca="false">IFERROR((H15-H14)/H15,"-")</f>
        <v>-</v>
      </c>
      <c r="I17" s="70" t="str">
        <f aca="false">IFERROR((I15-I14)/I15,"-")</f>
        <v>-</v>
      </c>
      <c r="J17" s="70" t="str">
        <f aca="false">IFERROR((J15-J14)/J15,"-")</f>
        <v>-</v>
      </c>
      <c r="K17" s="70" t="str">
        <f aca="false">IFERROR((K15-K14)/K15,"-")</f>
        <v>-</v>
      </c>
      <c r="L17" s="70" t="str">
        <f aca="false">IFERROR((L15-L14)/L15,"-")</f>
        <v>-</v>
      </c>
      <c r="M17" s="70" t="str">
        <f aca="false">IFERROR((M15-M14)/M15,"-")</f>
        <v>-</v>
      </c>
      <c r="N17" s="70" t="str">
        <f aca="false">IFERROR((N15-N14)/N15,"-")</f>
        <v>-</v>
      </c>
      <c r="O17" s="65" t="str">
        <f aca="false">IFERROR(AVERAGE(C17:N17),"-")</f>
        <v>-</v>
      </c>
    </row>
  </sheetData>
  <mergeCells count="2">
    <mergeCell ref="B1:N1"/>
    <mergeCell ref="B2:N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4" min="3" style="0" width="18"/>
    <col collapsed="false" customWidth="true" hidden="false" outlineLevel="0" max="8" min="5" style="0" width="16"/>
  </cols>
  <sheetData>
    <row r="1" customFormat="false" ht="31.5" hidden="false" customHeight="true" outlineLevel="0" collapsed="false">
      <c r="B1" s="71" t="s">
        <v>90</v>
      </c>
      <c r="C1" s="71"/>
      <c r="D1" s="71"/>
      <c r="E1" s="71"/>
      <c r="F1" s="71"/>
      <c r="G1" s="71"/>
      <c r="H1" s="71"/>
    </row>
    <row r="2" customFormat="false" ht="15" hidden="false" customHeight="false" outlineLevel="0" collapsed="false">
      <c r="B2" s="72" t="s">
        <v>91</v>
      </c>
      <c r="C2" s="72"/>
      <c r="D2" s="72"/>
      <c r="E2" s="72"/>
      <c r="F2" s="72"/>
      <c r="G2" s="72"/>
      <c r="H2" s="72"/>
    </row>
    <row r="4" customFormat="false" ht="21.75" hidden="false" customHeight="true" outlineLevel="0" collapsed="false">
      <c r="B4" s="73" t="s">
        <v>92</v>
      </c>
      <c r="C4" s="73" t="s">
        <v>93</v>
      </c>
      <c r="D4" s="73" t="s">
        <v>94</v>
      </c>
      <c r="E4" s="73" t="s">
        <v>95</v>
      </c>
      <c r="F4" s="73" t="s">
        <v>96</v>
      </c>
      <c r="G4" s="73" t="s">
        <v>97</v>
      </c>
      <c r="H4" s="73" t="s">
        <v>98</v>
      </c>
    </row>
    <row r="5" customFormat="false" ht="19.5" hidden="false" customHeight="true" outlineLevel="0" collapsed="false">
      <c r="B5" s="6" t="s">
        <v>99</v>
      </c>
      <c r="C5" s="14"/>
      <c r="D5" s="14"/>
      <c r="E5" s="14"/>
      <c r="F5" s="63" t="n">
        <f aca="false">IFERROR(E5-D5,"-")</f>
        <v>0</v>
      </c>
      <c r="G5" s="64" t="str">
        <f aca="false">IFERROR((E5-D5)/E5,"-")</f>
        <v>-</v>
      </c>
      <c r="H5" s="74" t="str">
        <f aca="false">IFERROR(IF(G5&gt;=0.3,"Sangat Bagus",IF(G5&gt;=0.2,"Bagus",IF(G5&gt;=0.1,"Cukup","Perlu Evaluasi"))),"-")</f>
        <v>Sangat Bagus</v>
      </c>
    </row>
    <row r="6" customFormat="false" ht="19.5" hidden="false" customHeight="true" outlineLevel="0" collapsed="false">
      <c r="B6" s="6" t="s">
        <v>100</v>
      </c>
      <c r="C6" s="14"/>
      <c r="D6" s="14"/>
      <c r="E6" s="14"/>
      <c r="F6" s="63" t="n">
        <f aca="false">IFERROR(E6-D6,"-")</f>
        <v>0</v>
      </c>
      <c r="G6" s="64" t="str">
        <f aca="false">IFERROR((E6-D6)/E6,"-")</f>
        <v>-</v>
      </c>
      <c r="H6" s="74" t="str">
        <f aca="false">IFERROR(IF(G6&gt;=0.3,"Sangat Bagus",IF(G6&gt;=0.2,"Bagus",IF(G6&gt;=0.1,"Cukup","Perlu Evaluasi"))),"-")</f>
        <v>Sangat Bagus</v>
      </c>
    </row>
    <row r="7" customFormat="false" ht="19.5" hidden="false" customHeight="true" outlineLevel="0" collapsed="false">
      <c r="B7" s="6" t="s">
        <v>101</v>
      </c>
      <c r="C7" s="14"/>
      <c r="D7" s="14"/>
      <c r="E7" s="14"/>
      <c r="F7" s="63" t="n">
        <f aca="false">IFERROR(E7-D7,"-")</f>
        <v>0</v>
      </c>
      <c r="G7" s="64" t="str">
        <f aca="false">IFERROR((E7-D7)/E7,"-")</f>
        <v>-</v>
      </c>
      <c r="H7" s="74" t="str">
        <f aca="false">IFERROR(IF(G7&gt;=0.3,"Sangat Bagus",IF(G7&gt;=0.2,"Bagus",IF(G7&gt;=0.1,"Cukup","Perlu Evaluasi"))),"-")</f>
        <v>Sangat Bagus</v>
      </c>
    </row>
    <row r="8" customFormat="false" ht="19.5" hidden="false" customHeight="true" outlineLevel="0" collapsed="false">
      <c r="B8" s="6" t="s">
        <v>102</v>
      </c>
      <c r="C8" s="14"/>
      <c r="D8" s="14"/>
      <c r="E8" s="14"/>
      <c r="F8" s="63" t="n">
        <f aca="false">IFERROR(E8-D8,"-")</f>
        <v>0</v>
      </c>
      <c r="G8" s="64" t="str">
        <f aca="false">IFERROR((E8-D8)/E8,"-")</f>
        <v>-</v>
      </c>
      <c r="H8" s="74" t="str">
        <f aca="false">IFERROR(IF(G8&gt;=0.3,"Sangat Bagus",IF(G8&gt;=0.2,"Bagus",IF(G8&gt;=0.1,"Cukup","Perlu Evaluasi"))),"-")</f>
        <v>Sangat Bagus</v>
      </c>
    </row>
    <row r="9" customFormat="false" ht="19.5" hidden="false" customHeight="true" outlineLevel="0" collapsed="false">
      <c r="B9" s="6" t="s">
        <v>103</v>
      </c>
      <c r="C9" s="14"/>
      <c r="D9" s="14"/>
      <c r="E9" s="14"/>
      <c r="F9" s="63" t="n">
        <f aca="false">IFERROR(E9-D9,"-")</f>
        <v>0</v>
      </c>
      <c r="G9" s="64" t="str">
        <f aca="false">IFERROR((E9-D9)/E9,"-")</f>
        <v>-</v>
      </c>
      <c r="H9" s="74" t="str">
        <f aca="false">IFERROR(IF(G9&gt;=0.3,"Sangat Bagus",IF(G9&gt;=0.2,"Bagus",IF(G9&gt;=0.1,"Cukup","Perlu Evaluasi"))),"-")</f>
        <v>Sangat Bagus</v>
      </c>
    </row>
    <row r="10" customFormat="false" ht="19.5" hidden="false" customHeight="true" outlineLevel="0" collapsed="false">
      <c r="B10" s="6" t="s">
        <v>104</v>
      </c>
      <c r="C10" s="14"/>
      <c r="D10" s="14"/>
      <c r="E10" s="14"/>
      <c r="F10" s="63" t="n">
        <f aca="false">IFERROR(E10-D10,"-")</f>
        <v>0</v>
      </c>
      <c r="G10" s="64" t="str">
        <f aca="false">IFERROR((E10-D10)/E10,"-")</f>
        <v>-</v>
      </c>
      <c r="H10" s="74" t="str">
        <f aca="false">IFERROR(IF(G10&gt;=0.3,"Sangat Bagus",IF(G10&gt;=0.2,"Bagus",IF(G10&gt;=0.1,"Cukup","Perlu Evaluasi"))),"-")</f>
        <v>Sangat Bagus</v>
      </c>
    </row>
    <row r="11" customFormat="false" ht="19.5" hidden="false" customHeight="true" outlineLevel="0" collapsed="false">
      <c r="B11" s="6" t="s">
        <v>105</v>
      </c>
      <c r="C11" s="14"/>
      <c r="D11" s="14"/>
      <c r="E11" s="14"/>
      <c r="F11" s="63" t="n">
        <f aca="false">IFERROR(E11-D11,"-")</f>
        <v>0</v>
      </c>
      <c r="G11" s="64" t="str">
        <f aca="false">IFERROR((E11-D11)/E11,"-")</f>
        <v>-</v>
      </c>
      <c r="H11" s="74" t="str">
        <f aca="false">IFERROR(IF(G11&gt;=0.3,"Sangat Bagus",IF(G11&gt;=0.2,"Bagus",IF(G11&gt;=0.1,"Cukup","Perlu Evaluasi"))),"-")</f>
        <v>Sangat Bagus</v>
      </c>
    </row>
    <row r="12" customFormat="false" ht="19.5" hidden="false" customHeight="true" outlineLevel="0" collapsed="false">
      <c r="B12" s="6" t="s">
        <v>106</v>
      </c>
      <c r="C12" s="14"/>
      <c r="D12" s="14"/>
      <c r="E12" s="14"/>
      <c r="F12" s="63" t="n">
        <f aca="false">IFERROR(E12-D12,"-")</f>
        <v>0</v>
      </c>
      <c r="G12" s="64" t="str">
        <f aca="false">IFERROR((E12-D12)/E12,"-")</f>
        <v>-</v>
      </c>
      <c r="H12" s="74" t="str">
        <f aca="false">IFERROR(IF(G12&gt;=0.3,"Sangat Bagus",IF(G12&gt;=0.2,"Bagus",IF(G12&gt;=0.1,"Cukup","Perlu Evaluasi"))),"-")</f>
        <v>Sangat Bagus</v>
      </c>
    </row>
    <row r="13" customFormat="false" ht="19.5" hidden="false" customHeight="true" outlineLevel="0" collapsed="false">
      <c r="B13" s="6" t="s">
        <v>107</v>
      </c>
      <c r="C13" s="14"/>
      <c r="D13" s="14"/>
      <c r="E13" s="14"/>
      <c r="F13" s="63" t="n">
        <f aca="false">IFERROR(E13-D13,"-")</f>
        <v>0</v>
      </c>
      <c r="G13" s="64" t="str">
        <f aca="false">IFERROR((E13-D13)/E13,"-")</f>
        <v>-</v>
      </c>
      <c r="H13" s="74" t="str">
        <f aca="false">IFERROR(IF(G13&gt;=0.3,"Sangat Bagus",IF(G13&gt;=0.2,"Bagus",IF(G13&gt;=0.1,"Cukup","Perlu Evaluasi"))),"-")</f>
        <v>Sangat Bagus</v>
      </c>
    </row>
    <row r="14" customFormat="false" ht="19.5" hidden="false" customHeight="true" outlineLevel="0" collapsed="false">
      <c r="B14" s="6" t="s">
        <v>108</v>
      </c>
      <c r="C14" s="14"/>
      <c r="D14" s="14"/>
      <c r="E14" s="14"/>
      <c r="F14" s="63" t="n">
        <f aca="false">IFERROR(E14-D14,"-")</f>
        <v>0</v>
      </c>
      <c r="G14" s="64" t="str">
        <f aca="false">IFERROR((E14-D14)/E14,"-")</f>
        <v>-</v>
      </c>
      <c r="H14" s="74" t="str">
        <f aca="false">IFERROR(IF(G14&gt;=0.3,"Sangat Bagus",IF(G14&gt;=0.2,"Bagus",IF(G14&gt;=0.1,"Cukup","Perlu Evaluasi"))),"-")</f>
        <v>Sangat Bagus</v>
      </c>
    </row>
    <row r="16" customFormat="false" ht="21.75" hidden="false" customHeight="true" outlineLevel="0" collapsed="false">
      <c r="B16" s="75" t="s">
        <v>109</v>
      </c>
      <c r="E16" s="76" t="str">
        <f aca="false">IFERROR(AVERAGE(E5:E14),"-")</f>
        <v>-</v>
      </c>
      <c r="F16" s="76" t="n">
        <f aca="false">IFERROR(AVERAGE(F5:F14),"-")</f>
        <v>0</v>
      </c>
      <c r="G16" s="77" t="str">
        <f aca="false">IFERROR(AVERAGE(G5:G14),"-")</f>
        <v>-</v>
      </c>
    </row>
  </sheetData>
  <mergeCells count="2">
    <mergeCell ref="B1:H1"/>
    <mergeCell ref="B2:H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0"/>
    <col collapsed="false" customWidth="true" hidden="false" outlineLevel="0" max="5" min="3" style="0" width="18"/>
  </cols>
  <sheetData>
    <row r="1" customFormat="false" ht="31.5" hidden="false" customHeight="true" outlineLevel="0" collapsed="false">
      <c r="B1" s="78" t="s">
        <v>110</v>
      </c>
      <c r="C1" s="78"/>
      <c r="D1" s="78"/>
      <c r="E1" s="78"/>
    </row>
    <row r="2" customFormat="false" ht="15" hidden="false" customHeight="false" outlineLevel="0" collapsed="false">
      <c r="B2" s="79" t="s">
        <v>111</v>
      </c>
      <c r="C2" s="79"/>
      <c r="D2" s="79"/>
      <c r="E2" s="79"/>
    </row>
    <row r="4" customFormat="false" ht="21.75" hidden="false" customHeight="true" outlineLevel="0" collapsed="false">
      <c r="B4" s="30" t="s">
        <v>112</v>
      </c>
      <c r="C4" s="30"/>
      <c r="D4" s="30"/>
      <c r="E4" s="30"/>
    </row>
    <row r="5" customFormat="false" ht="19.5" hidden="false" customHeight="true" outlineLevel="0" collapsed="false">
      <c r="B5" s="80" t="s">
        <v>86</v>
      </c>
      <c r="C5" s="81" t="n">
        <v>15000</v>
      </c>
      <c r="D5" s="81"/>
      <c r="E5" s="81"/>
    </row>
    <row r="7" customFormat="false" ht="21.75" hidden="false" customHeight="true" outlineLevel="0" collapsed="false">
      <c r="B7" s="40" t="s">
        <v>113</v>
      </c>
      <c r="C7" s="40"/>
      <c r="D7" s="40"/>
      <c r="E7" s="40"/>
    </row>
    <row r="8" customFormat="false" ht="19.5" hidden="false" customHeight="true" outlineLevel="0" collapsed="false">
      <c r="B8" s="60" t="s">
        <v>114</v>
      </c>
      <c r="C8" s="60" t="s">
        <v>97</v>
      </c>
      <c r="D8" s="60" t="s">
        <v>95</v>
      </c>
      <c r="E8" s="60" t="s">
        <v>96</v>
      </c>
    </row>
    <row r="9" customFormat="false" ht="19.5" hidden="false" customHeight="true" outlineLevel="0" collapsed="false">
      <c r="B9" s="82" t="s">
        <v>115</v>
      </c>
      <c r="C9" s="83" t="n">
        <v>0.05</v>
      </c>
      <c r="D9" s="84" t="n">
        <f aca="false">IFERROR(C5/(1-C9),"-")</f>
        <v>15789.4736842105</v>
      </c>
      <c r="E9" s="84" t="n">
        <f aca="false">IFERROR(D9-C5,"-")</f>
        <v>789.473684210527</v>
      </c>
    </row>
    <row r="10" customFormat="false" ht="19.5" hidden="false" customHeight="true" outlineLevel="0" collapsed="false">
      <c r="B10" s="85" t="s">
        <v>116</v>
      </c>
      <c r="C10" s="86" t="n">
        <v>0.15</v>
      </c>
      <c r="D10" s="87" t="n">
        <f aca="false">IFERROR(C5/(1-C10),"-")</f>
        <v>17647.0588235294</v>
      </c>
      <c r="E10" s="87" t="n">
        <f aca="false">IFERROR(D10-C5,"-")</f>
        <v>2647.05882352941</v>
      </c>
    </row>
    <row r="11" customFormat="false" ht="19.5" hidden="false" customHeight="true" outlineLevel="0" collapsed="false">
      <c r="B11" s="82" t="s">
        <v>117</v>
      </c>
      <c r="C11" s="83" t="n">
        <v>0.25</v>
      </c>
      <c r="D11" s="84" t="n">
        <f aca="false">IFERROR(C5/(1-C11),"-")</f>
        <v>20000</v>
      </c>
      <c r="E11" s="84" t="n">
        <f aca="false">IFERROR(D11-C5,"-")</f>
        <v>5000</v>
      </c>
    </row>
    <row r="12" customFormat="false" ht="19.5" hidden="false" customHeight="true" outlineLevel="0" collapsed="false">
      <c r="B12" s="62" t="s">
        <v>118</v>
      </c>
      <c r="C12" s="88" t="n">
        <v>0.3</v>
      </c>
      <c r="D12" s="89" t="n">
        <f aca="false">IFERROR(C5/(1-C12),"-")</f>
        <v>21428.5714285714</v>
      </c>
      <c r="E12" s="89" t="n">
        <f aca="false">IFERROR(D12-C5,"-")</f>
        <v>6428.57142857143</v>
      </c>
    </row>
    <row r="13" customFormat="false" ht="19.5" hidden="false" customHeight="true" outlineLevel="0" collapsed="false">
      <c r="B13" s="82" t="s">
        <v>119</v>
      </c>
      <c r="C13" s="83" t="n">
        <v>0.35</v>
      </c>
      <c r="D13" s="84" t="n">
        <f aca="false">IFERROR(C5/(1-C13),"-")</f>
        <v>23076.9230769231</v>
      </c>
      <c r="E13" s="84" t="n">
        <f aca="false">IFERROR(D13-C5,"-")</f>
        <v>8076.92307692307</v>
      </c>
    </row>
    <row r="14" customFormat="false" ht="19.5" hidden="false" customHeight="true" outlineLevel="0" collapsed="false">
      <c r="B14" s="85" t="s">
        <v>120</v>
      </c>
      <c r="C14" s="86" t="n">
        <v>0.45</v>
      </c>
      <c r="D14" s="87" t="n">
        <f aca="false">IFERROR(C5/(1-C14),"-")</f>
        <v>27272.7272727273</v>
      </c>
      <c r="E14" s="87" t="n">
        <f aca="false">IFERROR(D14-C5,"-")</f>
        <v>12272.7272727273</v>
      </c>
    </row>
    <row r="15" customFormat="false" ht="19.5" hidden="false" customHeight="true" outlineLevel="0" collapsed="false">
      <c r="B15" s="82" t="s">
        <v>121</v>
      </c>
      <c r="C15" s="83" t="n">
        <v>0.55</v>
      </c>
      <c r="D15" s="84" t="n">
        <f aca="false">IFERROR(C5/(1-C15),"-")</f>
        <v>33333.3333333333</v>
      </c>
      <c r="E15" s="84" t="n">
        <f aca="false">IFERROR(D15-C5,"-")</f>
        <v>18333.3333333333</v>
      </c>
    </row>
  </sheetData>
  <mergeCells count="5">
    <mergeCell ref="B1:E1"/>
    <mergeCell ref="B2:E2"/>
    <mergeCell ref="B4:E4"/>
    <mergeCell ref="C5:E5"/>
    <mergeCell ref="B7:E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2026-03-31T01:36:33Z</dcterms:created>
  <dc:creator>openpyxl</dc:creator>
  <dc:description/>
  <dc:language>en-US</dc:language>
  <cp:lastModifiedBy/>
  <dcterms:modified xsi:type="dcterms:W3CDTF">2026-03-31T01:36:33Z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